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621" activeTab="0"/>
  </bookViews>
  <sheets>
    <sheet name="Macheta cont executie DEC 201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<sst xmlns="http://schemas.openxmlformats.org/spreadsheetml/2006/main" count="77" uniqueCount="62">
  <si>
    <t>SPITALUL DE PSIHIATRIE SF. PANTELIMON BRAILA</t>
  </si>
  <si>
    <t>CONT EXECUTIE LA 31.12.2014</t>
  </si>
  <si>
    <t>Denumire indicatori</t>
  </si>
  <si>
    <t>Capitol</t>
  </si>
  <si>
    <t>Subcapitol</t>
  </si>
  <si>
    <t>Paragraf</t>
  </si>
  <si>
    <t>Grupa/titlu</t>
  </si>
  <si>
    <t>Articol</t>
  </si>
  <si>
    <t>Aliniat</t>
  </si>
  <si>
    <t>Cumulat Ian-dec 2014</t>
  </si>
  <si>
    <t>TOTAL  VENITURI</t>
  </si>
  <si>
    <t>0001</t>
  </si>
  <si>
    <t>VENITURI DIN DOBANZI</t>
  </si>
  <si>
    <t>33.10</t>
  </si>
  <si>
    <t>Alte venituri din dobanzi</t>
  </si>
  <si>
    <t>Venituri din prestari de servicii si alte activitati</t>
  </si>
  <si>
    <t>Venituri din contractele incheiate cu casele de asigurari</t>
  </si>
  <si>
    <t>Venituri din contractele incheiate cu directiile de sanatate publica din sume alocate de la bugetul de stat</t>
  </si>
  <si>
    <t>Venituri din pretstari de servicii si alte activitati (VP)</t>
  </si>
  <si>
    <t>Varsaminte din sectiunea de functionare pentru finantarea sectiunii de dezvoltare a bugetului local</t>
  </si>
  <si>
    <t>03</t>
  </si>
  <si>
    <t>Varsaminte din sectiunea de functionare</t>
  </si>
  <si>
    <t>04</t>
  </si>
  <si>
    <t>Incasari din rambursarea imprumuturilor acordate</t>
  </si>
  <si>
    <t>Sume utilizate din excedentul anului precedent pentru efectuarea de cheltuieli</t>
  </si>
  <si>
    <t>15</t>
  </si>
  <si>
    <t>Subventii de la alte administratii</t>
  </si>
  <si>
    <t>Subventii din bugetele locale pentru finantarea cheltuielilor de capital din domeniul sanatatii</t>
  </si>
  <si>
    <t>Transferuri voluntare altele decat subventiile</t>
  </si>
  <si>
    <t>Donatii si sponsorizari</t>
  </si>
  <si>
    <t>01</t>
  </si>
  <si>
    <t>TOTAL CHELTUIELI DIN VENITURI PROPRII</t>
  </si>
  <si>
    <t>SANATATE</t>
  </si>
  <si>
    <t>Servicii medicale in unitati cu paturi</t>
  </si>
  <si>
    <t>06</t>
  </si>
  <si>
    <t>Spitale generale</t>
  </si>
  <si>
    <t>Excedent</t>
  </si>
  <si>
    <t xml:space="preserve">Cheltuieli curente </t>
  </si>
  <si>
    <t>Cheltuieli de personal</t>
  </si>
  <si>
    <t>02</t>
  </si>
  <si>
    <t>Bunuri si servicii</t>
  </si>
  <si>
    <t>05</t>
  </si>
  <si>
    <t>09</t>
  </si>
  <si>
    <t>11</t>
  </si>
  <si>
    <t>13</t>
  </si>
  <si>
    <t>14</t>
  </si>
  <si>
    <t>25</t>
  </si>
  <si>
    <t>27</t>
  </si>
  <si>
    <t>30</t>
  </si>
  <si>
    <t>Alte cheltuieli sociale</t>
  </si>
  <si>
    <t>Burse</t>
  </si>
  <si>
    <t>Cheltuieli de capital</t>
  </si>
  <si>
    <t>TITLUL X ACTIVE NEFINANCIARE</t>
  </si>
  <si>
    <t>Active fixe</t>
  </si>
  <si>
    <t>Manager,</t>
  </si>
  <si>
    <t>Director financiar contabil,</t>
  </si>
  <si>
    <t>ing. Craciun Florentin</t>
  </si>
  <si>
    <t>ec. Dobrescu Beatrice</t>
  </si>
  <si>
    <t>Intocmit,</t>
  </si>
  <si>
    <t>Ec.Stroe Germina</t>
  </si>
  <si>
    <t xml:space="preserve">Sef serviciu financiar contabilitate, </t>
  </si>
  <si>
    <t>Ec. Gingarasu Mariana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</si>
</sst>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@"/>
    <numFmt numFmtId="167" formatCode="0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Alignment="1" applyProtection="1">
      <alignment horizontal="right"/>
      <protection hidden="1"/>
    </xf>
    <xf numFmtId="164" fontId="1" fillId="0" borderId="0" xfId="0" applyFont="1" applyAlignment="1" applyProtection="1">
      <alignment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 horizontal="right" wrapText="1"/>
      <protection hidden="1"/>
    </xf>
    <xf numFmtId="165" fontId="1" fillId="0" borderId="1" xfId="0" applyFont="1" applyBorder="1" applyAlignment="1" applyProtection="1">
      <alignment horizontal="center" wrapText="1"/>
      <protection hidden="1"/>
    </xf>
    <xf numFmtId="164" fontId="2" fillId="0" borderId="1" xfId="0" applyFont="1" applyBorder="1" applyAlignment="1" applyProtection="1">
      <alignment wrapText="1"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right"/>
      <protection hidden="1"/>
    </xf>
    <xf numFmtId="164" fontId="0" fillId="0" borderId="1" xfId="0" applyBorder="1" applyAlignment="1" applyProtection="1">
      <alignment/>
      <protection hidden="1"/>
    </xf>
    <xf numFmtId="164" fontId="2" fillId="2" borderId="1" xfId="0" applyFont="1" applyBorder="1" applyAlignment="1" applyProtection="1">
      <alignment wrapText="1"/>
      <protection hidden="1"/>
    </xf>
    <xf numFmtId="166" fontId="3" fillId="0" borderId="1" xfId="0" applyFont="1" applyBorder="1" applyAlignment="1" applyProtection="1">
      <alignment horizontal="right"/>
      <protection hidden="1"/>
    </xf>
    <xf numFmtId="164" fontId="2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 horizontal="right"/>
      <protection hidden="1"/>
    </xf>
    <xf numFmtId="167" fontId="2" fillId="0" borderId="1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wrapText="1"/>
      <protection hidden="1"/>
    </xf>
    <xf numFmtId="167" fontId="3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wrapText="1"/>
      <protection hidden="1"/>
    </xf>
    <xf numFmtId="164" fontId="3" fillId="0" borderId="1" xfId="0" applyFont="1" applyBorder="1" applyAlignment="1" applyProtection="1">
      <alignment wrapText="1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8" fontId="3" fillId="0" borderId="1" xfId="0" applyFont="1" applyBorder="1" applyAlignment="1" applyProtection="1">
      <alignment/>
      <protection hidden="1"/>
    </xf>
    <xf numFmtId="168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right"/>
      <protection hidden="1"/>
    </xf>
    <xf numFmtId="164" fontId="3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workbookViewId="0" topLeftCell="A30">
      <selection activeCell="I56" sqref="I56"/>
    </sheetView>
  </sheetViews>
  <sheetFormatPr defaultColWidth="9.140625" defaultRowHeight="12.75"/>
  <cols>
    <col min="1" max="1" width="3.00390625" style="0" customWidth="1"/>
    <col min="2" max="2" width="37.7109375" style="1" customWidth="1"/>
    <col min="3" max="3" width="8.28125" style="0" customWidth="1"/>
    <col min="4" max="4" width="10.57421875" style="0" customWidth="1"/>
    <col min="5" max="5" width="7.7109375" style="0" customWidth="1"/>
    <col min="6" max="6" width="9.28125" style="0" customWidth="1"/>
    <col min="7" max="7" width="6.57421875" style="2" customWidth="1"/>
    <col min="8" max="8" width="6.00390625" style="0" customWidth="1"/>
    <col min="9" max="9" width="13.28125" style="0" customWidth="1"/>
    <col min="10" max="254" width="9.00390625" style="0" customWidth="1"/>
    <col min="255" max="1025" width="11.57421875" style="0" customWidth="1"/>
  </cols>
  <sheetData>
    <row r="1" ht="25.35">
      <c r="B1" s="3" t="s">
        <v>0</v>
      </c>
    </row>
    <row r="2" spans="2:9" ht="13.4">
      <c r="B2" s="3" t="s">
        <v>1</v>
      </c>
      <c r="I2" s="4"/>
    </row>
    <row r="3" spans="2:9" ht="26.25" customHeight="1"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9" t="s">
        <v>9</v>
      </c>
    </row>
    <row r="4" spans="2:9" ht="12.85">
      <c r="B4" s="10"/>
      <c r="C4" s="11"/>
      <c r="D4" s="11"/>
      <c r="E4" s="11"/>
      <c r="F4" s="11"/>
      <c r="G4" s="12"/>
      <c r="H4" s="11"/>
      <c r="I4" s="13"/>
    </row>
    <row r="5" spans="2:9" s="19" customFormat="1" ht="12.85">
      <c r="B5" s="14" t="s">
        <v>10</v>
      </c>
      <c r="C5" s="15" t="s">
        <v>11</v>
      </c>
      <c r="D5" s="11">
        <v>15</v>
      </c>
      <c r="E5" s="16"/>
      <c r="F5" s="16"/>
      <c r="G5" s="17"/>
      <c r="H5" s="16"/>
      <c r="I5" s="18">
        <f>I7+I10+I18+I21+I24</f>
        <v>23154891</v>
      </c>
    </row>
    <row r="6" spans="2:9" s="19" customFormat="1" ht="12.85">
      <c r="B6" s="20"/>
      <c r="C6" s="15"/>
      <c r="D6" s="11"/>
      <c r="E6" s="16"/>
      <c r="F6" s="16"/>
      <c r="G6" s="17"/>
      <c r="H6" s="16"/>
      <c r="I6" s="21"/>
    </row>
    <row r="7" spans="2:9" s="19" customFormat="1" ht="12.85">
      <c r="B7" s="20" t="s">
        <v>12</v>
      </c>
      <c r="C7" s="15" t="s">
        <v>13</v>
      </c>
      <c r="D7" s="11"/>
      <c r="E7" s="16"/>
      <c r="F7" s="16"/>
      <c r="G7" s="17"/>
      <c r="H7" s="16"/>
      <c r="I7" s="18">
        <f>I8</f>
        <v>2592</v>
      </c>
    </row>
    <row r="8" spans="2:9" s="19" customFormat="1" ht="12.85">
      <c r="B8" s="22" t="s">
        <v>14</v>
      </c>
      <c r="C8" s="15" t="s">
        <v>13</v>
      </c>
      <c r="D8" s="11">
        <v>3</v>
      </c>
      <c r="E8" s="16"/>
      <c r="F8" s="16"/>
      <c r="G8" s="17"/>
      <c r="H8" s="16"/>
      <c r="I8" s="21">
        <v>2592</v>
      </c>
    </row>
    <row r="9" spans="2:9" ht="12.85">
      <c r="B9" s="23"/>
      <c r="C9" s="11"/>
      <c r="D9" s="11"/>
      <c r="E9" s="11"/>
      <c r="F9" s="11"/>
      <c r="G9" s="12"/>
      <c r="H9" s="11"/>
      <c r="I9" s="13"/>
    </row>
    <row r="10" spans="2:9" s="19" customFormat="1" ht="12.85">
      <c r="B10" s="10" t="s">
        <v>15</v>
      </c>
      <c r="C10" s="11">
        <v>33.15</v>
      </c>
      <c r="D10" s="11"/>
      <c r="E10" s="16"/>
      <c r="F10" s="16"/>
      <c r="G10" s="17"/>
      <c r="H10" s="16"/>
      <c r="I10" s="24">
        <f>SUM(I11:I13)</f>
        <v>20741355</v>
      </c>
    </row>
    <row r="11" spans="2:9" ht="23.85">
      <c r="B11" s="23" t="s">
        <v>16</v>
      </c>
      <c r="C11" s="12">
        <v>33.15</v>
      </c>
      <c r="D11" s="12">
        <v>21</v>
      </c>
      <c r="E11" s="12"/>
      <c r="F11" s="12"/>
      <c r="G11" s="12"/>
      <c r="H11" s="12"/>
      <c r="I11" s="25">
        <v>20258269</v>
      </c>
    </row>
    <row r="12" spans="2:9" ht="36.75" customHeight="1">
      <c r="B12" s="23" t="s">
        <v>17</v>
      </c>
      <c r="C12" s="11">
        <v>33.15</v>
      </c>
      <c r="D12" s="11">
        <v>30</v>
      </c>
      <c r="E12" s="11"/>
      <c r="F12" s="11"/>
      <c r="G12" s="12"/>
      <c r="H12" s="11"/>
      <c r="I12" s="25">
        <v>422311</v>
      </c>
    </row>
    <row r="13" spans="2:9" ht="23.85">
      <c r="B13" s="23" t="s">
        <v>18</v>
      </c>
      <c r="C13" s="11">
        <v>33.15</v>
      </c>
      <c r="D13" s="11">
        <v>50</v>
      </c>
      <c r="E13" s="16"/>
      <c r="F13" s="16"/>
      <c r="G13" s="17"/>
      <c r="H13" s="16"/>
      <c r="I13" s="25">
        <v>60775</v>
      </c>
    </row>
    <row r="14" spans="2:9" ht="12.85">
      <c r="B14" s="23"/>
      <c r="C14" s="11"/>
      <c r="D14" s="11"/>
      <c r="E14" s="16"/>
      <c r="F14" s="16"/>
      <c r="G14" s="17"/>
      <c r="H14" s="16"/>
      <c r="I14" s="25"/>
    </row>
    <row r="15" spans="2:9" ht="35.05">
      <c r="B15" s="23" t="s">
        <v>19</v>
      </c>
      <c r="C15" s="26">
        <v>37.1</v>
      </c>
      <c r="D15" s="15" t="s">
        <v>20</v>
      </c>
      <c r="E15" s="16"/>
      <c r="F15" s="16"/>
      <c r="G15" s="17"/>
      <c r="H15" s="16"/>
      <c r="I15" s="25">
        <v>-110092</v>
      </c>
    </row>
    <row r="16" spans="2:9" ht="12.85">
      <c r="B16" s="23" t="s">
        <v>21</v>
      </c>
      <c r="C16" s="26">
        <v>37.1</v>
      </c>
      <c r="D16" s="15" t="s">
        <v>22</v>
      </c>
      <c r="E16" s="16"/>
      <c r="F16" s="16"/>
      <c r="G16" s="17"/>
      <c r="H16" s="16"/>
      <c r="I16" s="25">
        <v>110092</v>
      </c>
    </row>
    <row r="17" spans="2:9" ht="12.85">
      <c r="B17" s="23"/>
      <c r="C17" s="26"/>
      <c r="D17" s="15"/>
      <c r="E17" s="16"/>
      <c r="F17" s="16"/>
      <c r="G17" s="17"/>
      <c r="H17" s="16"/>
      <c r="I17" s="25"/>
    </row>
    <row r="18" spans="2:9" ht="23.85">
      <c r="B18" s="10" t="s">
        <v>23</v>
      </c>
      <c r="C18" s="26">
        <v>40.1</v>
      </c>
      <c r="D18" s="15"/>
      <c r="E18" s="16"/>
      <c r="F18" s="16"/>
      <c r="G18" s="17"/>
      <c r="H18" s="16"/>
      <c r="I18" s="25">
        <v>1834632</v>
      </c>
    </row>
    <row r="19" spans="2:9" ht="23.85">
      <c r="B19" s="23" t="s">
        <v>24</v>
      </c>
      <c r="C19" s="26">
        <v>40.1</v>
      </c>
      <c r="D19" s="15" t="s">
        <v>25</v>
      </c>
      <c r="E19" s="16"/>
      <c r="F19" s="16"/>
      <c r="G19" s="17"/>
      <c r="H19" s="16"/>
      <c r="I19" s="25">
        <v>1834632</v>
      </c>
    </row>
    <row r="20" spans="2:9" ht="12.85">
      <c r="B20" s="23"/>
      <c r="C20" s="26"/>
      <c r="D20" s="15"/>
      <c r="E20" s="16"/>
      <c r="F20" s="16"/>
      <c r="G20" s="17"/>
      <c r="H20" s="16"/>
      <c r="I20" s="25"/>
    </row>
    <row r="21" spans="2:9" ht="12.85">
      <c r="B21" s="10" t="s">
        <v>26</v>
      </c>
      <c r="C21" s="26">
        <v>43.1</v>
      </c>
      <c r="D21" s="15"/>
      <c r="E21" s="16"/>
      <c r="F21" s="16"/>
      <c r="G21" s="17"/>
      <c r="H21" s="16"/>
      <c r="I21" s="25">
        <v>576312</v>
      </c>
    </row>
    <row r="22" spans="2:9" ht="37.3">
      <c r="B22" s="7" t="s">
        <v>27</v>
      </c>
      <c r="C22" s="27">
        <v>43.1</v>
      </c>
      <c r="D22" s="6">
        <v>14</v>
      </c>
      <c r="E22" s="6"/>
      <c r="F22" s="6"/>
      <c r="G22" s="6"/>
      <c r="H22" s="6"/>
      <c r="I22" s="28">
        <v>576312</v>
      </c>
    </row>
    <row r="23" spans="2:9" ht="12.85">
      <c r="B23" s="7"/>
      <c r="C23" s="27"/>
      <c r="D23" s="6"/>
      <c r="E23" s="6"/>
      <c r="F23" s="6"/>
      <c r="G23" s="6"/>
      <c r="H23" s="6"/>
      <c r="I23" s="28"/>
    </row>
    <row r="24" spans="2:9" s="19" customFormat="1" ht="12.85">
      <c r="B24" s="10" t="s">
        <v>28</v>
      </c>
      <c r="C24" s="12">
        <v>37.15</v>
      </c>
      <c r="D24" s="12"/>
      <c r="E24" s="12"/>
      <c r="F24" s="12"/>
      <c r="G24" s="12"/>
      <c r="H24" s="12"/>
      <c r="I24" s="29"/>
    </row>
    <row r="25" spans="2:9" ht="12.85">
      <c r="B25" s="23" t="s">
        <v>29</v>
      </c>
      <c r="C25" s="12">
        <v>37.15</v>
      </c>
      <c r="D25" s="15" t="s">
        <v>30</v>
      </c>
      <c r="E25" s="12"/>
      <c r="F25" s="12"/>
      <c r="G25" s="12"/>
      <c r="H25" s="12"/>
      <c r="I25" s="13"/>
    </row>
    <row r="26" spans="2:9" ht="12.85">
      <c r="B26" s="23"/>
      <c r="C26" s="11"/>
      <c r="D26" s="11"/>
      <c r="E26" s="11"/>
      <c r="F26" s="11"/>
      <c r="G26" s="15"/>
      <c r="H26" s="11"/>
      <c r="I26" s="13"/>
    </row>
    <row r="27" spans="2:9" ht="12.85">
      <c r="B27" s="14" t="s">
        <v>31</v>
      </c>
      <c r="C27" s="11">
        <v>50.15</v>
      </c>
      <c r="D27" s="11"/>
      <c r="E27" s="11"/>
      <c r="F27" s="11"/>
      <c r="G27" s="15"/>
      <c r="H27" s="11"/>
      <c r="I27" s="18">
        <f>I33</f>
        <v>16307563</v>
      </c>
    </row>
    <row r="28" spans="2:9" ht="12.85">
      <c r="B28" s="23" t="s">
        <v>32</v>
      </c>
      <c r="C28" s="11">
        <v>66.15</v>
      </c>
      <c r="D28" s="11"/>
      <c r="E28" s="11"/>
      <c r="F28" s="11"/>
      <c r="G28" s="15"/>
      <c r="H28" s="11"/>
      <c r="I28" s="21">
        <f>I29</f>
        <v>16307563</v>
      </c>
    </row>
    <row r="29" spans="2:9" ht="12.85">
      <c r="B29" s="23" t="s">
        <v>33</v>
      </c>
      <c r="C29" s="16"/>
      <c r="D29" s="15" t="s">
        <v>34</v>
      </c>
      <c r="E29" s="16"/>
      <c r="F29" s="16"/>
      <c r="G29" s="17"/>
      <c r="H29" s="16"/>
      <c r="I29" s="21">
        <f>I30</f>
        <v>16307563</v>
      </c>
    </row>
    <row r="30" spans="2:9" ht="12.85">
      <c r="B30" s="23" t="s">
        <v>35</v>
      </c>
      <c r="C30" s="11"/>
      <c r="D30" s="11"/>
      <c r="E30" s="15" t="s">
        <v>30</v>
      </c>
      <c r="F30" s="11"/>
      <c r="G30" s="12"/>
      <c r="H30" s="11"/>
      <c r="I30" s="21">
        <f>I34</f>
        <v>16307563</v>
      </c>
    </row>
    <row r="31" spans="2:9" ht="12.85">
      <c r="B31" s="23" t="s">
        <v>36</v>
      </c>
      <c r="C31" s="11">
        <v>98.15</v>
      </c>
      <c r="D31" s="11"/>
      <c r="E31" s="15"/>
      <c r="F31" s="11"/>
      <c r="G31" s="12"/>
      <c r="H31" s="11"/>
      <c r="I31" s="21">
        <f>I5-I27</f>
        <v>6847328</v>
      </c>
    </row>
    <row r="32" spans="2:9" ht="12.85">
      <c r="B32" s="23"/>
      <c r="C32" s="11"/>
      <c r="D32" s="11"/>
      <c r="E32" s="15"/>
      <c r="F32" s="11"/>
      <c r="G32" s="12"/>
      <c r="H32" s="11"/>
      <c r="I32" s="13"/>
    </row>
    <row r="33" spans="2:9" s="19" customFormat="1" ht="12.85">
      <c r="B33" s="14" t="s">
        <v>31</v>
      </c>
      <c r="C33" s="11">
        <v>50.15</v>
      </c>
      <c r="D33" s="11"/>
      <c r="E33" s="11"/>
      <c r="F33" s="11"/>
      <c r="G33" s="12"/>
      <c r="H33" s="11"/>
      <c r="I33" s="18">
        <f>SUM(I34)</f>
        <v>16307563</v>
      </c>
    </row>
    <row r="34" spans="2:9" s="19" customFormat="1" ht="12.85">
      <c r="B34" s="10" t="s">
        <v>32</v>
      </c>
      <c r="C34" s="11">
        <v>66.15</v>
      </c>
      <c r="D34" s="11"/>
      <c r="E34" s="11"/>
      <c r="F34" s="11"/>
      <c r="G34" s="12"/>
      <c r="H34" s="11"/>
      <c r="I34" s="21">
        <f>I35+I56</f>
        <v>16307563</v>
      </c>
    </row>
    <row r="35" spans="2:9" ht="12.85">
      <c r="B35" s="10" t="s">
        <v>37</v>
      </c>
      <c r="C35" s="11"/>
      <c r="D35" s="11"/>
      <c r="E35" s="11"/>
      <c r="F35" s="15" t="s">
        <v>30</v>
      </c>
      <c r="G35" s="12"/>
      <c r="H35" s="11"/>
      <c r="I35" s="30">
        <f>I36+I40+I54</f>
        <v>15621159</v>
      </c>
    </row>
    <row r="36" spans="2:9" ht="12.85">
      <c r="B36" s="10" t="s">
        <v>38</v>
      </c>
      <c r="C36" s="11"/>
      <c r="D36" s="11"/>
      <c r="E36" s="11"/>
      <c r="F36" s="11">
        <v>10</v>
      </c>
      <c r="G36" s="12"/>
      <c r="H36" s="11"/>
      <c r="I36" s="24">
        <f>SUM(I37:I39)</f>
        <v>10823108</v>
      </c>
    </row>
    <row r="37" spans="2:9" ht="12.85">
      <c r="B37" s="23"/>
      <c r="C37" s="11"/>
      <c r="D37" s="11"/>
      <c r="E37" s="11"/>
      <c r="F37" s="11">
        <v>10</v>
      </c>
      <c r="G37" s="15" t="s">
        <v>30</v>
      </c>
      <c r="H37" s="11"/>
      <c r="I37" s="25">
        <v>8144064</v>
      </c>
    </row>
    <row r="38" spans="2:9" ht="12.85">
      <c r="B38" s="23"/>
      <c r="C38" s="11"/>
      <c r="D38" s="11"/>
      <c r="E38" s="11"/>
      <c r="F38" s="11"/>
      <c r="G38" s="15" t="s">
        <v>39</v>
      </c>
      <c r="H38" s="11"/>
      <c r="I38" s="25">
        <v>478000</v>
      </c>
    </row>
    <row r="39" spans="2:9" ht="12.85">
      <c r="B39" s="23"/>
      <c r="C39" s="11"/>
      <c r="D39" s="11"/>
      <c r="E39" s="11"/>
      <c r="F39" s="11"/>
      <c r="G39" s="15" t="s">
        <v>20</v>
      </c>
      <c r="H39" s="11"/>
      <c r="I39" s="25">
        <v>2201044</v>
      </c>
    </row>
    <row r="40" spans="2:9" s="19" customFormat="1" ht="12.85">
      <c r="B40" s="10" t="s">
        <v>40</v>
      </c>
      <c r="C40" s="11"/>
      <c r="D40" s="11"/>
      <c r="E40" s="11"/>
      <c r="F40" s="11">
        <v>20</v>
      </c>
      <c r="G40" s="15"/>
      <c r="H40" s="11"/>
      <c r="I40" s="31">
        <f>SUM(I41:I53)</f>
        <v>4784316</v>
      </c>
    </row>
    <row r="41" spans="2:9" ht="12.85">
      <c r="B41" s="23"/>
      <c r="C41" s="11"/>
      <c r="D41" s="11"/>
      <c r="E41" s="11"/>
      <c r="F41" s="11"/>
      <c r="G41" s="15" t="s">
        <v>30</v>
      </c>
      <c r="H41" s="11"/>
      <c r="I41" s="25">
        <v>2083104</v>
      </c>
    </row>
    <row r="42" spans="2:9" ht="12.85">
      <c r="B42" s="23"/>
      <c r="C42" s="11"/>
      <c r="D42" s="11"/>
      <c r="E42" s="11"/>
      <c r="F42" s="11"/>
      <c r="G42" s="15" t="s">
        <v>39</v>
      </c>
      <c r="H42" s="11"/>
      <c r="I42" s="25">
        <v>501350</v>
      </c>
    </row>
    <row r="43" spans="2:9" ht="12.85">
      <c r="B43" s="23"/>
      <c r="C43" s="11"/>
      <c r="D43" s="11"/>
      <c r="E43" s="11"/>
      <c r="F43" s="11"/>
      <c r="G43" s="15" t="s">
        <v>20</v>
      </c>
      <c r="H43" s="11"/>
      <c r="I43" s="25">
        <v>968285</v>
      </c>
    </row>
    <row r="44" spans="2:9" ht="12.85">
      <c r="B44" s="23"/>
      <c r="C44" s="11"/>
      <c r="D44" s="11"/>
      <c r="E44" s="11"/>
      <c r="F44" s="11"/>
      <c r="G44" s="15" t="s">
        <v>22</v>
      </c>
      <c r="H44" s="11"/>
      <c r="I44" s="25">
        <v>923945</v>
      </c>
    </row>
    <row r="45" spans="2:9" ht="12.85">
      <c r="B45" s="23"/>
      <c r="C45" s="11"/>
      <c r="D45" s="11"/>
      <c r="E45" s="11"/>
      <c r="F45" s="11"/>
      <c r="G45" s="15" t="s">
        <v>41</v>
      </c>
      <c r="H45" s="11"/>
      <c r="I45" s="25">
        <v>226250</v>
      </c>
    </row>
    <row r="46" spans="2:9" ht="12.85">
      <c r="B46" s="23"/>
      <c r="C46" s="11"/>
      <c r="D46" s="11"/>
      <c r="E46" s="11"/>
      <c r="F46" s="11"/>
      <c r="G46" s="15" t="s">
        <v>34</v>
      </c>
      <c r="H46" s="11"/>
      <c r="I46" s="25">
        <v>19693</v>
      </c>
    </row>
    <row r="47" spans="2:9" ht="12.85">
      <c r="B47" s="23"/>
      <c r="C47" s="11"/>
      <c r="D47" s="11"/>
      <c r="E47" s="11"/>
      <c r="F47" s="11"/>
      <c r="G47" s="15" t="s">
        <v>42</v>
      </c>
      <c r="H47" s="11"/>
      <c r="I47" s="25">
        <v>7021</v>
      </c>
    </row>
    <row r="48" spans="2:9" ht="12.85">
      <c r="B48" s="23"/>
      <c r="C48" s="11"/>
      <c r="D48" s="11"/>
      <c r="E48" s="11"/>
      <c r="F48" s="11"/>
      <c r="G48" s="15" t="s">
        <v>43</v>
      </c>
      <c r="H48" s="11"/>
      <c r="I48" s="25">
        <v>0</v>
      </c>
    </row>
    <row r="49" spans="2:9" ht="12.85">
      <c r="B49" s="23"/>
      <c r="C49" s="11"/>
      <c r="D49" s="11"/>
      <c r="E49" s="11"/>
      <c r="F49" s="11"/>
      <c r="G49" s="15" t="s">
        <v>44</v>
      </c>
      <c r="H49" s="11"/>
      <c r="I49" s="25">
        <v>14660</v>
      </c>
    </row>
    <row r="50" spans="2:9" ht="12.85">
      <c r="B50" s="23"/>
      <c r="C50" s="11"/>
      <c r="D50" s="11"/>
      <c r="E50" s="11"/>
      <c r="F50" s="11"/>
      <c r="G50" s="15" t="s">
        <v>45</v>
      </c>
      <c r="H50" s="11"/>
      <c r="I50" s="25">
        <v>1112</v>
      </c>
    </row>
    <row r="51" spans="2:9" ht="12.85">
      <c r="B51" s="23"/>
      <c r="C51" s="11"/>
      <c r="D51" s="11"/>
      <c r="E51" s="11"/>
      <c r="F51" s="11"/>
      <c r="G51" s="15" t="s">
        <v>46</v>
      </c>
      <c r="H51" s="11"/>
      <c r="I51" s="25">
        <v>870</v>
      </c>
    </row>
    <row r="52" spans="2:9" ht="12.85">
      <c r="B52" s="23"/>
      <c r="C52" s="11"/>
      <c r="D52" s="11"/>
      <c r="E52" s="11"/>
      <c r="F52" s="11"/>
      <c r="G52" s="15" t="s">
        <v>47</v>
      </c>
      <c r="H52" s="11"/>
      <c r="I52" s="25">
        <v>0</v>
      </c>
    </row>
    <row r="53" spans="2:9" ht="12.85">
      <c r="B53" s="23"/>
      <c r="C53" s="11"/>
      <c r="D53" s="11"/>
      <c r="E53" s="11"/>
      <c r="F53" s="11"/>
      <c r="G53" s="15" t="s">
        <v>48</v>
      </c>
      <c r="H53" s="11"/>
      <c r="I53" s="25">
        <v>38026</v>
      </c>
    </row>
    <row r="54" spans="2:9" ht="12.85">
      <c r="B54" s="10" t="s">
        <v>49</v>
      </c>
      <c r="C54" s="11"/>
      <c r="D54" s="11"/>
      <c r="E54" s="11"/>
      <c r="F54" s="11">
        <v>59</v>
      </c>
      <c r="G54" s="15"/>
      <c r="H54" s="11"/>
      <c r="I54" s="31">
        <f>SUM(I55)</f>
        <v>13735</v>
      </c>
    </row>
    <row r="55" spans="2:9" ht="12.85">
      <c r="B55" s="10" t="s">
        <v>50</v>
      </c>
      <c r="C55" s="11"/>
      <c r="D55" s="11"/>
      <c r="E55" s="11"/>
      <c r="F55" s="15"/>
      <c r="G55" s="15" t="s">
        <v>30</v>
      </c>
      <c r="H55" s="11"/>
      <c r="I55" s="25">
        <v>13735</v>
      </c>
    </row>
    <row r="56" spans="2:9" s="19" customFormat="1" ht="12.8">
      <c r="B56" s="10" t="s">
        <v>51</v>
      </c>
      <c r="C56" s="11"/>
      <c r="D56" s="11"/>
      <c r="E56" s="11"/>
      <c r="F56" s="11">
        <v>70</v>
      </c>
      <c r="G56" s="15"/>
      <c r="H56" s="11"/>
      <c r="I56" s="24">
        <f>SUM(I57)</f>
        <v>686404</v>
      </c>
    </row>
    <row r="57" spans="2:9" ht="12.85">
      <c r="B57" s="23" t="s">
        <v>52</v>
      </c>
      <c r="C57" s="11"/>
      <c r="D57" s="11"/>
      <c r="E57" s="11"/>
      <c r="F57" s="11">
        <v>71</v>
      </c>
      <c r="G57" s="15"/>
      <c r="H57" s="11"/>
      <c r="I57" s="30">
        <f>SUM(I58)</f>
        <v>686404</v>
      </c>
    </row>
    <row r="58" spans="2:9" ht="12.85">
      <c r="B58" s="23" t="s">
        <v>53</v>
      </c>
      <c r="C58" s="11"/>
      <c r="D58" s="11"/>
      <c r="E58" s="11"/>
      <c r="F58" s="11"/>
      <c r="G58" s="15" t="s">
        <v>30</v>
      </c>
      <c r="H58" s="11"/>
      <c r="I58" s="25">
        <v>686404</v>
      </c>
    </row>
    <row r="59" spans="2:9" ht="12.85">
      <c r="B59" s="10" t="s">
        <v>36</v>
      </c>
      <c r="C59" s="11"/>
      <c r="D59" s="11"/>
      <c r="E59" s="11"/>
      <c r="F59" s="11"/>
      <c r="G59" s="12"/>
      <c r="H59" s="11"/>
      <c r="I59" s="31">
        <f>I5-I27</f>
        <v>6847328</v>
      </c>
    </row>
    <row r="60" spans="2:8" ht="12.85">
      <c r="B60" s="32" t="s">
        <v>54</v>
      </c>
      <c r="C60" s="33"/>
      <c r="D60" s="33" t="s">
        <v>55</v>
      </c>
      <c r="E60" s="33"/>
      <c r="F60" s="33"/>
      <c r="G60" s="34"/>
      <c r="H60" s="35"/>
    </row>
    <row r="61" spans="2:8" ht="12.85">
      <c r="B61" s="32" t="s">
        <v>56</v>
      </c>
      <c r="C61" s="33"/>
      <c r="D61" s="33" t="s">
        <v>57</v>
      </c>
      <c r="E61" s="33"/>
      <c r="F61" s="33"/>
      <c r="G61" s="34"/>
      <c r="H61" s="35"/>
    </row>
    <row r="62" spans="2:9" ht="12.85">
      <c r="B62" s="32"/>
      <c r="C62" s="33"/>
      <c r="D62" s="33"/>
      <c r="E62" s="33"/>
      <c r="F62" s="33"/>
      <c r="G62" s="34"/>
      <c r="H62" s="19" t="s">
        <v>58</v>
      </c>
      <c r="I62" s="19"/>
    </row>
    <row r="63" spans="2:9" ht="12.85">
      <c r="B63" s="32"/>
      <c r="C63" s="33"/>
      <c r="D63" s="33"/>
      <c r="E63" s="35"/>
      <c r="F63" s="35"/>
      <c r="G63" s="33"/>
      <c r="H63" s="19" t="s">
        <v>59</v>
      </c>
      <c r="I63" s="19"/>
    </row>
    <row r="64" ht="12.85"/>
    <row r="65" spans="4:6" ht="12.85">
      <c r="D65" s="19"/>
      <c r="E65" s="36" t="s">
        <v>60</v>
      </c>
      <c r="F65" s="19"/>
    </row>
    <row r="66" spans="4:6" ht="12.85">
      <c r="D66" s="19"/>
      <c r="E66" s="36" t="s">
        <v>61</v>
      </c>
      <c r="F66" s="19"/>
    </row>
  </sheetData>
  <printOptions/>
  <pageMargins left="0.170138888888889" right="0.170138888888889" top="0.407638888888889" bottom="0.407638888888889" header="0.170138888888889" footer="0.170138888888889"/>
  <pageSetup firstPageNumber="1" useFirstPageNumber="1" horizontalDpi="300" verticalDpi="300" orientation="portrait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140625" defaultRowHeight="12.75"/>
  <cols>
    <col min="1" max="1025" width="11.57421875" style="0" customWidth="1"/>
  </cols>
  <sheetData>
    <row r="1" ht="12.85"/>
  </sheetData>
  <printOptions/>
  <pageMargins left="0.170138888888889" right="0.170138888888889" top="0.407638888888889" bottom="0.407638888888889" header="0.170138888888889" footer="0.170138888888889"/>
  <pageSetup horizontalDpi="300" verticalDpi="300" orientation="portrait" copies="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140625" defaultRowHeight="12.75"/>
  <cols>
    <col min="1" max="1025" width="11.57421875" style="0" customWidth="1"/>
  </cols>
  <sheetData>
    <row r="1" ht="12.85"/>
  </sheetData>
  <printOptions/>
  <pageMargins left="0.170138888888889" right="0.170138888888889" top="0.407638888888889" bottom="0.407638888888889" header="0.170138888888889" footer="0.170138888888889"/>
  <pageSetup horizontalDpi="300" verticalDpi="300" orientation="portrait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LibreOffice/4.3.5.2$Windows_x86 LibreOffice_project/3a87456aaa6a95c63eea1c1b3201acedf0751bd5</Application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2014-12-10T08:59:03Z</cp:lastPrinted>
  <dcterms:created xsi:type="dcterms:W3CDTF">2009-04-16T11:32:48Z</dcterms:created>
  <dcterms:modified xsi:type="dcterms:W3CDTF">2015-01-12T13:54:04Z</dcterms:modified>
  <cp:category/>
  <cp:version/>
  <cp:contentType/>
  <cp:contentStatus/>
  <cp:revision>8</cp:revision>
</cp:coreProperties>
</file>